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100" windowWidth="19100" windowHeight="7300"/>
  </bookViews>
  <sheets>
    <sheet name="Chov-PSI-2019" sheetId="1" r:id="rId1"/>
  </sheets>
  <definedNames>
    <definedName name="_xlnm._FilterDatabase" localSheetId="0" hidden="1">'Chov-PSI-2019'!$A$2:$K$26</definedName>
  </definedNames>
  <calcPr calcId="124519"/>
</workbook>
</file>

<file path=xl/calcChain.xml><?xml version="1.0" encoding="utf-8"?>
<calcChain xmlns="http://schemas.openxmlformats.org/spreadsheetml/2006/main">
  <c r="K21" i="1"/>
  <c r="K20"/>
  <c r="K19"/>
  <c r="K18"/>
  <c r="K17"/>
  <c r="K16"/>
  <c r="K15"/>
  <c r="K14"/>
  <c r="K13"/>
  <c r="K12"/>
  <c r="K11"/>
  <c r="K10"/>
  <c r="K9"/>
  <c r="K8"/>
  <c r="K7"/>
  <c r="K6"/>
  <c r="K5"/>
  <c r="K4"/>
  <c r="K3"/>
  <c r="F22"/>
  <c r="G11"/>
  <c r="G7"/>
  <c r="G6"/>
  <c r="J6" s="1"/>
  <c r="G16"/>
  <c r="J16" s="1"/>
  <c r="G10"/>
  <c r="J10" s="1"/>
  <c r="G4"/>
  <c r="J4" s="1"/>
  <c r="G21"/>
  <c r="J21" s="1"/>
  <c r="G17"/>
  <c r="G12"/>
  <c r="J12" s="1"/>
  <c r="G14"/>
  <c r="J14" s="1"/>
  <c r="G18"/>
  <c r="J18" s="1"/>
  <c r="G20"/>
  <c r="J20" s="1"/>
  <c r="G15"/>
  <c r="J15" s="1"/>
  <c r="G19"/>
  <c r="G13"/>
  <c r="J13" s="1"/>
  <c r="G3"/>
  <c r="G9"/>
  <c r="J9" s="1"/>
  <c r="G5"/>
  <c r="J5" s="1"/>
  <c r="G8"/>
  <c r="J8" s="1"/>
  <c r="I22"/>
  <c r="H22"/>
  <c r="E22"/>
  <c r="K22" l="1"/>
  <c r="G22"/>
  <c r="J22" s="1"/>
</calcChain>
</file>

<file path=xl/sharedStrings.xml><?xml version="1.0" encoding="utf-8"?>
<sst xmlns="http://schemas.openxmlformats.org/spreadsheetml/2006/main" count="91" uniqueCount="69">
  <si>
    <t>Původ</t>
  </si>
  <si>
    <t>ČR</t>
  </si>
  <si>
    <t>Jméno psa</t>
  </si>
  <si>
    <t>Počet krytí 2019</t>
  </si>
  <si>
    <t>RUS</t>
  </si>
  <si>
    <t>AUS</t>
  </si>
  <si>
    <t>SWE</t>
  </si>
  <si>
    <t>HUN</t>
  </si>
  <si>
    <t>NL</t>
  </si>
  <si>
    <t>L</t>
  </si>
  <si>
    <t>CELKEM štěňat 2019</t>
  </si>
  <si>
    <t>1-3-1/2</t>
  </si>
  <si>
    <t>2-8-5/3</t>
  </si>
  <si>
    <t>2-4-3/1</t>
  </si>
  <si>
    <t>1-2-2/0</t>
  </si>
  <si>
    <t>2-8-4/4</t>
  </si>
  <si>
    <t>1-4-1/3</t>
  </si>
  <si>
    <t>1-4-3/1</t>
  </si>
  <si>
    <t>1-2-1/1</t>
  </si>
  <si>
    <t>2-5-3/2</t>
  </si>
  <si>
    <t>1-1-1/0</t>
  </si>
  <si>
    <t>1-3-2/1</t>
  </si>
  <si>
    <t>0-0-0/0</t>
  </si>
  <si>
    <t>Z toho psů 2019</t>
  </si>
  <si>
    <t>Z toho fen 2019</t>
  </si>
  <si>
    <t>Průměr štěňat na vrh 2019</t>
  </si>
  <si>
    <t>Z toho neúspěšných krytí 2019</t>
  </si>
  <si>
    <t>VYUŽITÍ CHOVNÍ PSI V ROCE 2019</t>
  </si>
  <si>
    <t>Chovatelská stanice</t>
  </si>
  <si>
    <t>z Obolecké meze</t>
  </si>
  <si>
    <t>Nubika</t>
  </si>
  <si>
    <t>Dorián</t>
  </si>
  <si>
    <t>Baroko</t>
  </si>
  <si>
    <t>Edward</t>
  </si>
  <si>
    <t>Hospodský povaleč</t>
  </si>
  <si>
    <t>Alfréd</t>
  </si>
  <si>
    <t>Taien</t>
  </si>
  <si>
    <t>Blackline Czech</t>
  </si>
  <si>
    <t>od Prachovských skal</t>
  </si>
  <si>
    <t>Beadale</t>
  </si>
  <si>
    <t>Grai Vest</t>
  </si>
  <si>
    <t>Bohemia Animo</t>
  </si>
  <si>
    <t>Faksimil</t>
  </si>
  <si>
    <t>Bergerac de Hu</t>
  </si>
  <si>
    <t>van de Moerheuvel</t>
  </si>
  <si>
    <t>of the Black Mistery</t>
  </si>
  <si>
    <t>z Dorky</t>
  </si>
  <si>
    <t>S Suschevki</t>
  </si>
  <si>
    <t>Charyk Rex</t>
  </si>
  <si>
    <t>Uno</t>
  </si>
  <si>
    <t>Chico</t>
  </si>
  <si>
    <t>Úžasňák Fantastic</t>
  </si>
  <si>
    <t>Cherokki Vin Diesel</t>
  </si>
  <si>
    <t>Quintus Ego</t>
  </si>
  <si>
    <t>Xavier</t>
  </si>
  <si>
    <t>Argo</t>
  </si>
  <si>
    <t>Fons</t>
  </si>
  <si>
    <t>Neaval</t>
  </si>
  <si>
    <t>Carbon</t>
  </si>
  <si>
    <t>DJ Bax</t>
  </si>
  <si>
    <t>Gandalf</t>
  </si>
  <si>
    <t>CELKEM v roce 2019:</t>
  </si>
  <si>
    <t>Hero</t>
  </si>
  <si>
    <t>This Is My Time (nbt)</t>
  </si>
  <si>
    <t>Úspěšnost krytí 2019</t>
  </si>
  <si>
    <t xml:space="preserve">Využito psů: </t>
  </si>
  <si>
    <r>
      <t xml:space="preserve">   * Chovný index </t>
    </r>
    <r>
      <rPr>
        <b/>
        <sz val="14"/>
        <color theme="1"/>
        <rFont val="Calibri"/>
        <family val="2"/>
        <charset val="238"/>
        <scheme val="minor"/>
      </rPr>
      <t>K-Š-P/F</t>
    </r>
    <r>
      <rPr>
        <sz val="11"/>
        <color theme="1"/>
        <rFont val="Calibri"/>
        <family val="2"/>
        <charset val="238"/>
        <scheme val="minor"/>
      </rPr>
      <t xml:space="preserve"> = počet úspěšných </t>
    </r>
    <r>
      <rPr>
        <b/>
        <sz val="14"/>
        <color theme="1"/>
        <rFont val="Calibri"/>
        <family val="2"/>
        <charset val="238"/>
        <scheme val="minor"/>
      </rPr>
      <t>K</t>
    </r>
    <r>
      <rPr>
        <sz val="11"/>
        <color theme="1"/>
        <rFont val="Calibri"/>
        <family val="2"/>
        <charset val="238"/>
        <scheme val="minor"/>
      </rPr>
      <t xml:space="preserve">rytí - počet </t>
    </r>
    <r>
      <rPr>
        <b/>
        <sz val="14"/>
        <color theme="1"/>
        <rFont val="Calibri"/>
        <family val="2"/>
        <charset val="238"/>
        <scheme val="minor"/>
      </rPr>
      <t>Š</t>
    </r>
    <r>
      <rPr>
        <sz val="11"/>
        <color theme="1"/>
        <rFont val="Calibri"/>
        <family val="2"/>
        <charset val="238"/>
        <scheme val="minor"/>
      </rPr>
      <t xml:space="preserve">těňat - z toho </t>
    </r>
    <r>
      <rPr>
        <b/>
        <sz val="14"/>
        <color theme="1"/>
        <rFont val="Calibri"/>
        <family val="2"/>
        <charset val="238"/>
        <scheme val="minor"/>
      </rPr>
      <t>P</t>
    </r>
    <r>
      <rPr>
        <sz val="11"/>
        <color theme="1"/>
        <rFont val="Calibri"/>
        <family val="2"/>
        <charset val="238"/>
        <scheme val="minor"/>
      </rPr>
      <t xml:space="preserve">sů/z toho </t>
    </r>
    <r>
      <rPr>
        <b/>
        <sz val="14"/>
        <color theme="1"/>
        <rFont val="Calibri"/>
        <family val="2"/>
        <charset val="238"/>
        <scheme val="minor"/>
      </rPr>
      <t>F</t>
    </r>
    <r>
      <rPr>
        <sz val="11"/>
        <color theme="1"/>
        <rFont val="Calibri"/>
        <family val="2"/>
        <charset val="238"/>
        <scheme val="minor"/>
      </rPr>
      <t>en</t>
    </r>
  </si>
  <si>
    <t>*Chovný index 2019 K-Š-P/F</t>
  </si>
  <si>
    <t>2-7-3/4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</si>
</sst>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u/>
      <sz val="11"/>
      <color rgb="FF0000FF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left" wrapText="1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9" fontId="0" fillId="0" borderId="5" xfId="1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9" fontId="0" fillId="0" borderId="9" xfId="1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right"/>
    </xf>
    <xf numFmtId="0" fontId="4" fillId="5" borderId="2" xfId="0" applyFont="1" applyFill="1" applyBorder="1" applyAlignment="1">
      <alignment horizontal="left"/>
    </xf>
    <xf numFmtId="0" fontId="0" fillId="5" borderId="2" xfId="0" applyFill="1" applyBorder="1" applyAlignment="1">
      <alignment horizontal="center"/>
    </xf>
    <xf numFmtId="0" fontId="4" fillId="5" borderId="2" xfId="0" applyFont="1" applyFill="1" applyBorder="1" applyAlignment="1">
      <alignment horizontal="right"/>
    </xf>
    <xf numFmtId="0" fontId="4" fillId="5" borderId="6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2" fontId="4" fillId="5" borderId="2" xfId="0" applyNumberFormat="1" applyFont="1" applyFill="1" applyBorder="1" applyAlignment="1">
      <alignment horizontal="center"/>
    </xf>
    <xf numFmtId="9" fontId="4" fillId="5" borderId="3" xfId="0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6" fillId="0" borderId="4" xfId="2" applyFont="1" applyFill="1" applyBorder="1" applyAlignment="1" applyProtection="1">
      <alignment horizontal="center"/>
      <protection locked="0"/>
    </xf>
  </cellXfs>
  <cellStyles count="3">
    <cellStyle name="Hypertextový odkaz" xfId="2" builtinId="8"/>
    <cellStyle name="normální" xfId="0" builtinId="0"/>
    <cellStyle name="procent" xfId="1" builtinId="5"/>
  </cellStyles>
  <dxfs count="0"/>
  <tableStyles count="0" defaultTableStyle="TableStyleMedium9" defaultPivotStyle="PivotStyleLight16"/>
  <colors>
    <mruColors>
      <color rgb="FF0000FF"/>
      <color rgb="FFFFCCFF"/>
      <color rgb="FFFF6699"/>
      <color rgb="FF66FFFF"/>
      <color rgb="FF00CCFF"/>
      <color rgb="FF65FFAB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196851</xdr:colOff>
      <xdr:row>0</xdr:row>
      <xdr:rowOff>1</xdr:rowOff>
    </xdr:from>
    <xdr:to>
      <xdr:col>7</xdr:col>
      <xdr:colOff>537935</xdr:colOff>
      <xdr:row>0</xdr:row>
      <xdr:rowOff>298450</xdr:rowOff>
    </xdr:to>
    <xdr:pic>
      <xdr:nvPicPr>
        <xdr:cNvPr id="5" name="Obrázek 4" descr="obrázek šip modrá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29551" y="1"/>
          <a:ext cx="341084" cy="298449"/>
        </a:xfrm>
        <a:prstGeom prst="rect">
          <a:avLst/>
        </a:prstGeom>
        <a:scene3d>
          <a:camera prst="orthographicFront">
            <a:rot lat="0" lon="10800000" rev="0"/>
          </a:camera>
          <a:lightRig rig="threePt" dir="t"/>
        </a:scene3d>
      </xdr:spPr>
    </xdr:pic>
    <xdr:clientData/>
  </xdr:twoCellAnchor>
  <xdr:twoCellAnchor editAs="oneCell">
    <xdr:from>
      <xdr:col>2</xdr:col>
      <xdr:colOff>184150</xdr:colOff>
      <xdr:row>0</xdr:row>
      <xdr:rowOff>44450</xdr:rowOff>
    </xdr:from>
    <xdr:to>
      <xdr:col>2</xdr:col>
      <xdr:colOff>412962</xdr:colOff>
      <xdr:row>0</xdr:row>
      <xdr:rowOff>275184</xdr:rowOff>
    </xdr:to>
    <xdr:pic>
      <xdr:nvPicPr>
        <xdr:cNvPr id="6" name="Obrázek 5" descr="gender-24171_960_720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84500" y="44450"/>
          <a:ext cx="228812" cy="2307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va.ismecka.cz/pes/fons-v-d-moerheuvel-n-h-s-b-2905107" TargetMode="External"/><Relationship Id="rId13" Type="http://schemas.openxmlformats.org/officeDocument/2006/relationships/hyperlink" Target="http://nova.ismecka.cz/pes/chico-blackline-czech-cmku-sip-479-16" TargetMode="External"/><Relationship Id="rId18" Type="http://schemas.openxmlformats.org/officeDocument/2006/relationships/hyperlink" Target="http://nova.ismecka.cz/pes/uzasnak-fantastic-od-prachovskych-skal-cmku-sip-393-14" TargetMode="External"/><Relationship Id="rId3" Type="http://schemas.openxmlformats.org/officeDocument/2006/relationships/hyperlink" Target="http://nova.ismecka.cz/pes/baroko-nubika-cmku-sip-401-15-16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nova.ismecka.cz/pes/edward-nubika-cmku-sip-534-17-18" TargetMode="External"/><Relationship Id="rId12" Type="http://schemas.openxmlformats.org/officeDocument/2006/relationships/hyperlink" Target="http://nova.ismecka.cz/pes/grai-vest-cherokki-vin-diesel-rkf-3977347" TargetMode="External"/><Relationship Id="rId17" Type="http://schemas.openxmlformats.org/officeDocument/2006/relationships/hyperlink" Target="http://nova.ismecka.cz/pes/uno-taien-cmku-sip-350-13-17" TargetMode="External"/><Relationship Id="rId2" Type="http://schemas.openxmlformats.org/officeDocument/2006/relationships/hyperlink" Target="http://nova.ismecka.cz/pes/argo-bergerac-de-hu-met-schipp-20-16" TargetMode="External"/><Relationship Id="rId16" Type="http://schemas.openxmlformats.org/officeDocument/2006/relationships/hyperlink" Target="http://nova.ismecka.cz/pes/beadale-this-is-my-time-ankc-5100099174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nova.ismecka.cz/pes/alfred-hospodsky-povalec-cmku-sip-489-16" TargetMode="External"/><Relationship Id="rId6" Type="http://schemas.openxmlformats.org/officeDocument/2006/relationships/hyperlink" Target="http://nova.ismecka.cz/pes/dorian-z-obolecke-meze-cmku-sip-368-14-16" TargetMode="External"/><Relationship Id="rId11" Type="http://schemas.openxmlformats.org/officeDocument/2006/relationships/hyperlink" Target="http://nova.ismecka.cz/pes/charyk-rex-blackline-czech-cmku-sip-478-16-17" TargetMode="External"/><Relationship Id="rId5" Type="http://schemas.openxmlformats.org/officeDocument/2006/relationships/hyperlink" Target="http://nova.ismecka.cz/pes/dj-bax-taien-cmku-sip-636-18" TargetMode="External"/><Relationship Id="rId15" Type="http://schemas.openxmlformats.org/officeDocument/2006/relationships/hyperlink" Target="http://nova.ismecka.cz/pes/faksimil-quintus-ego-se30828-2014" TargetMode="External"/><Relationship Id="rId10" Type="http://schemas.openxmlformats.org/officeDocument/2006/relationships/hyperlink" Target="http://nova.ismecka.cz/pes/hero-bohemia-animo-cmku-sip-449-15-17" TargetMode="External"/><Relationship Id="rId19" Type="http://schemas.openxmlformats.org/officeDocument/2006/relationships/hyperlink" Target="http://nova.ismecka.cz/pes/xavier-od-prachovskych-skal-cmku-sip-508-16" TargetMode="External"/><Relationship Id="rId4" Type="http://schemas.openxmlformats.org/officeDocument/2006/relationships/hyperlink" Target="http://nova.ismecka.cz/pes/carbon-z-dorky-cmku-sip-314-13" TargetMode="External"/><Relationship Id="rId9" Type="http://schemas.openxmlformats.org/officeDocument/2006/relationships/hyperlink" Target="http://nova.ismecka.cz/pes/gandalf-s-suschevki-rkf-4300902" TargetMode="External"/><Relationship Id="rId14" Type="http://schemas.openxmlformats.org/officeDocument/2006/relationships/hyperlink" Target="http://nova.ismecka.cz/pes/neaval-of-the-black-mistery-cmku-sip-566-17-16-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zoomScale="93" zoomScaleNormal="93" workbookViewId="0">
      <selection activeCell="A3" sqref="A3"/>
    </sheetView>
  </sheetViews>
  <sheetFormatPr defaultRowHeight="14.5"/>
  <cols>
    <col min="1" max="1" width="18.36328125" style="1" bestFit="1" customWidth="1"/>
    <col min="2" max="2" width="21.7265625" style="1" customWidth="1"/>
    <col min="3" max="3" width="9.54296875" style="1" customWidth="1"/>
    <col min="4" max="4" width="17.453125" style="1" customWidth="1"/>
    <col min="5" max="5" width="10.453125" style="3" customWidth="1"/>
    <col min="6" max="6" width="17.6328125" style="3" customWidth="1"/>
    <col min="7" max="7" width="14.08984375" style="3" customWidth="1"/>
    <col min="8" max="8" width="9.90625" style="4" customWidth="1"/>
    <col min="9" max="9" width="10.26953125" style="4" customWidth="1"/>
    <col min="10" max="10" width="15" style="4" customWidth="1"/>
    <col min="11" max="11" width="14.26953125" style="3" customWidth="1"/>
  </cols>
  <sheetData>
    <row r="1" spans="1:11" ht="26" customHeight="1" thickBot="1">
      <c r="A1" s="38" t="s">
        <v>27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s="2" customFormat="1" ht="29" customHeight="1" thickBot="1">
      <c r="A2" s="13" t="s">
        <v>2</v>
      </c>
      <c r="B2" s="17" t="s">
        <v>28</v>
      </c>
      <c r="C2" s="14" t="s">
        <v>0</v>
      </c>
      <c r="D2" s="19" t="s">
        <v>67</v>
      </c>
      <c r="E2" s="15" t="s">
        <v>3</v>
      </c>
      <c r="F2" s="21" t="s">
        <v>26</v>
      </c>
      <c r="G2" s="16" t="s">
        <v>10</v>
      </c>
      <c r="H2" s="19" t="s">
        <v>23</v>
      </c>
      <c r="I2" s="15" t="s">
        <v>24</v>
      </c>
      <c r="J2" s="19" t="s">
        <v>25</v>
      </c>
      <c r="K2" s="26" t="s">
        <v>64</v>
      </c>
    </row>
    <row r="3" spans="1:11" s="6" customFormat="1">
      <c r="A3" s="41" t="s">
        <v>35</v>
      </c>
      <c r="B3" s="18" t="s">
        <v>34</v>
      </c>
      <c r="C3" s="11" t="s">
        <v>1</v>
      </c>
      <c r="D3" s="18" t="s">
        <v>22</v>
      </c>
      <c r="E3" s="12">
        <v>2</v>
      </c>
      <c r="F3" s="22">
        <v>2</v>
      </c>
      <c r="G3" s="12">
        <f t="shared" ref="G3:G21" si="0">H3+I3</f>
        <v>0</v>
      </c>
      <c r="H3" s="23">
        <v>0</v>
      </c>
      <c r="I3" s="11">
        <v>0</v>
      </c>
      <c r="J3" s="24">
        <v>0</v>
      </c>
      <c r="K3" s="25">
        <f>(E3-F3)/E3</f>
        <v>0</v>
      </c>
    </row>
    <row r="4" spans="1:11" s="6" customFormat="1">
      <c r="A4" s="41" t="s">
        <v>55</v>
      </c>
      <c r="B4" s="18" t="s">
        <v>43</v>
      </c>
      <c r="C4" s="11" t="s">
        <v>7</v>
      </c>
      <c r="D4" s="18" t="s">
        <v>13</v>
      </c>
      <c r="E4" s="12">
        <v>2</v>
      </c>
      <c r="F4" s="22">
        <v>0</v>
      </c>
      <c r="G4" s="12">
        <f t="shared" si="0"/>
        <v>4</v>
      </c>
      <c r="H4" s="23">
        <v>3</v>
      </c>
      <c r="I4" s="11">
        <v>1</v>
      </c>
      <c r="J4" s="24">
        <f>G4/(E4-F4)</f>
        <v>2</v>
      </c>
      <c r="K4" s="25">
        <f t="shared" ref="K4:K21" si="1">(E4-F4)/E4</f>
        <v>1</v>
      </c>
    </row>
    <row r="5" spans="1:11" s="6" customFormat="1">
      <c r="A5" s="41" t="s">
        <v>32</v>
      </c>
      <c r="B5" s="18" t="s">
        <v>30</v>
      </c>
      <c r="C5" s="11" t="s">
        <v>1</v>
      </c>
      <c r="D5" s="18" t="s">
        <v>12</v>
      </c>
      <c r="E5" s="12">
        <v>2</v>
      </c>
      <c r="F5" s="22">
        <v>0</v>
      </c>
      <c r="G5" s="12">
        <f t="shared" si="0"/>
        <v>8</v>
      </c>
      <c r="H5" s="23">
        <v>5</v>
      </c>
      <c r="I5" s="11">
        <v>3</v>
      </c>
      <c r="J5" s="24">
        <f>G5/(E5-F5)</f>
        <v>4</v>
      </c>
      <c r="K5" s="25">
        <f t="shared" si="1"/>
        <v>1</v>
      </c>
    </row>
    <row r="6" spans="1:11" s="6" customFormat="1">
      <c r="A6" s="41" t="s">
        <v>58</v>
      </c>
      <c r="B6" s="18" t="s">
        <v>46</v>
      </c>
      <c r="C6" s="11" t="s">
        <v>1</v>
      </c>
      <c r="D6" s="18" t="s">
        <v>21</v>
      </c>
      <c r="E6" s="12">
        <v>1</v>
      </c>
      <c r="F6" s="22">
        <v>0</v>
      </c>
      <c r="G6" s="12">
        <f t="shared" si="0"/>
        <v>3</v>
      </c>
      <c r="H6" s="23">
        <v>2</v>
      </c>
      <c r="I6" s="11">
        <v>1</v>
      </c>
      <c r="J6" s="24">
        <f>G6/(E6-F6)</f>
        <v>3</v>
      </c>
      <c r="K6" s="25">
        <f t="shared" si="1"/>
        <v>1</v>
      </c>
    </row>
    <row r="7" spans="1:11" s="6" customFormat="1">
      <c r="A7" s="41" t="s">
        <v>59</v>
      </c>
      <c r="B7" s="18" t="s">
        <v>36</v>
      </c>
      <c r="C7" s="11" t="s">
        <v>1</v>
      </c>
      <c r="D7" s="18" t="s">
        <v>22</v>
      </c>
      <c r="E7" s="12">
        <v>1</v>
      </c>
      <c r="F7" s="22">
        <v>1</v>
      </c>
      <c r="G7" s="12">
        <f t="shared" si="0"/>
        <v>0</v>
      </c>
      <c r="H7" s="23">
        <v>0</v>
      </c>
      <c r="I7" s="11">
        <v>0</v>
      </c>
      <c r="J7" s="24">
        <v>0</v>
      </c>
      <c r="K7" s="25">
        <f t="shared" si="1"/>
        <v>0</v>
      </c>
    </row>
    <row r="8" spans="1:11" s="6" customFormat="1">
      <c r="A8" s="41" t="s">
        <v>31</v>
      </c>
      <c r="B8" s="18" t="s">
        <v>29</v>
      </c>
      <c r="C8" s="11" t="s">
        <v>1</v>
      </c>
      <c r="D8" s="20" t="s">
        <v>11</v>
      </c>
      <c r="E8" s="12">
        <v>1</v>
      </c>
      <c r="F8" s="22">
        <v>0</v>
      </c>
      <c r="G8" s="12">
        <f t="shared" si="0"/>
        <v>3</v>
      </c>
      <c r="H8" s="23">
        <v>1</v>
      </c>
      <c r="I8" s="11">
        <v>2</v>
      </c>
      <c r="J8" s="24">
        <f>G8/(E8-F8)</f>
        <v>3</v>
      </c>
      <c r="K8" s="25">
        <f t="shared" si="1"/>
        <v>1</v>
      </c>
    </row>
    <row r="9" spans="1:11" s="6" customFormat="1">
      <c r="A9" s="41" t="s">
        <v>33</v>
      </c>
      <c r="B9" s="18" t="s">
        <v>30</v>
      </c>
      <c r="C9" s="11" t="s">
        <v>1</v>
      </c>
      <c r="D9" s="18" t="s">
        <v>68</v>
      </c>
      <c r="E9" s="12">
        <v>3</v>
      </c>
      <c r="F9" s="22">
        <v>1</v>
      </c>
      <c r="G9" s="12">
        <f t="shared" si="0"/>
        <v>7</v>
      </c>
      <c r="H9" s="23">
        <v>3</v>
      </c>
      <c r="I9" s="11">
        <v>4</v>
      </c>
      <c r="J9" s="24">
        <f>G9/(E9-F9)</f>
        <v>3.5</v>
      </c>
      <c r="K9" s="25">
        <f t="shared" si="1"/>
        <v>0.66666666666666663</v>
      </c>
    </row>
    <row r="10" spans="1:11" s="6" customFormat="1">
      <c r="A10" s="41" t="s">
        <v>56</v>
      </c>
      <c r="B10" s="18" t="s">
        <v>44</v>
      </c>
      <c r="C10" s="11" t="s">
        <v>8</v>
      </c>
      <c r="D10" s="18" t="s">
        <v>19</v>
      </c>
      <c r="E10" s="12">
        <v>2</v>
      </c>
      <c r="F10" s="22">
        <v>0</v>
      </c>
      <c r="G10" s="12">
        <f t="shared" si="0"/>
        <v>5</v>
      </c>
      <c r="H10" s="23">
        <v>3</v>
      </c>
      <c r="I10" s="11">
        <v>2</v>
      </c>
      <c r="J10" s="24">
        <f>G10/(E10-F10)</f>
        <v>2.5</v>
      </c>
      <c r="K10" s="25">
        <f t="shared" si="1"/>
        <v>1</v>
      </c>
    </row>
    <row r="11" spans="1:11" s="6" customFormat="1">
      <c r="A11" s="41" t="s">
        <v>60</v>
      </c>
      <c r="B11" s="18" t="s">
        <v>47</v>
      </c>
      <c r="C11" s="11" t="s">
        <v>4</v>
      </c>
      <c r="D11" s="18" t="s">
        <v>22</v>
      </c>
      <c r="E11" s="12">
        <v>1</v>
      </c>
      <c r="F11" s="22">
        <v>1</v>
      </c>
      <c r="G11" s="12">
        <f t="shared" si="0"/>
        <v>0</v>
      </c>
      <c r="H11" s="23">
        <v>0</v>
      </c>
      <c r="I11" s="11">
        <v>0</v>
      </c>
      <c r="J11" s="24">
        <v>0</v>
      </c>
      <c r="K11" s="25">
        <f t="shared" si="1"/>
        <v>0</v>
      </c>
    </row>
    <row r="12" spans="1:11" s="6" customFormat="1">
      <c r="A12" s="41" t="s">
        <v>62</v>
      </c>
      <c r="B12" s="18" t="s">
        <v>41</v>
      </c>
      <c r="C12" s="11" t="s">
        <v>1</v>
      </c>
      <c r="D12" s="18" t="s">
        <v>17</v>
      </c>
      <c r="E12" s="12">
        <v>1</v>
      </c>
      <c r="F12" s="22">
        <v>0</v>
      </c>
      <c r="G12" s="12">
        <f t="shared" si="0"/>
        <v>4</v>
      </c>
      <c r="H12" s="23">
        <v>3</v>
      </c>
      <c r="I12" s="11">
        <v>1</v>
      </c>
      <c r="J12" s="24">
        <f>G12/(E12-F12)</f>
        <v>4</v>
      </c>
      <c r="K12" s="25">
        <f t="shared" si="1"/>
        <v>1</v>
      </c>
    </row>
    <row r="13" spans="1:11" s="6" customFormat="1">
      <c r="A13" s="41" t="s">
        <v>48</v>
      </c>
      <c r="B13" s="18" t="s">
        <v>37</v>
      </c>
      <c r="C13" s="11" t="s">
        <v>1</v>
      </c>
      <c r="D13" s="18" t="s">
        <v>13</v>
      </c>
      <c r="E13" s="12">
        <v>2</v>
      </c>
      <c r="F13" s="22">
        <v>0</v>
      </c>
      <c r="G13" s="12">
        <f t="shared" si="0"/>
        <v>4</v>
      </c>
      <c r="H13" s="23">
        <v>3</v>
      </c>
      <c r="I13" s="11">
        <v>1</v>
      </c>
      <c r="J13" s="24">
        <f>G13/(E13-F13)</f>
        <v>2</v>
      </c>
      <c r="K13" s="25">
        <f t="shared" si="1"/>
        <v>1</v>
      </c>
    </row>
    <row r="14" spans="1:11" s="6" customFormat="1">
      <c r="A14" s="41" t="s">
        <v>52</v>
      </c>
      <c r="B14" s="18" t="s">
        <v>40</v>
      </c>
      <c r="C14" s="11" t="s">
        <v>4</v>
      </c>
      <c r="D14" s="18" t="s">
        <v>11</v>
      </c>
      <c r="E14" s="12">
        <v>1</v>
      </c>
      <c r="F14" s="22">
        <v>0</v>
      </c>
      <c r="G14" s="12">
        <f t="shared" si="0"/>
        <v>3</v>
      </c>
      <c r="H14" s="23">
        <v>1</v>
      </c>
      <c r="I14" s="11">
        <v>2</v>
      </c>
      <c r="J14" s="24">
        <f>G14/(E14-F14)</f>
        <v>3</v>
      </c>
      <c r="K14" s="25">
        <f t="shared" si="1"/>
        <v>1</v>
      </c>
    </row>
    <row r="15" spans="1:11" s="6" customFormat="1">
      <c r="A15" s="41" t="s">
        <v>50</v>
      </c>
      <c r="B15" s="18" t="s">
        <v>37</v>
      </c>
      <c r="C15" s="11" t="s">
        <v>1</v>
      </c>
      <c r="D15" s="18" t="s">
        <v>14</v>
      </c>
      <c r="E15" s="12">
        <v>1</v>
      </c>
      <c r="F15" s="22">
        <v>0</v>
      </c>
      <c r="G15" s="12">
        <f t="shared" si="0"/>
        <v>2</v>
      </c>
      <c r="H15" s="23">
        <v>2</v>
      </c>
      <c r="I15" s="11">
        <v>0</v>
      </c>
      <c r="J15" s="24">
        <f>G15/(E15-F15)</f>
        <v>2</v>
      </c>
      <c r="K15" s="25">
        <f t="shared" si="1"/>
        <v>1</v>
      </c>
    </row>
    <row r="16" spans="1:11" s="6" customFormat="1">
      <c r="A16" s="41" t="s">
        <v>57</v>
      </c>
      <c r="B16" s="18" t="s">
        <v>45</v>
      </c>
      <c r="C16" s="11" t="s">
        <v>9</v>
      </c>
      <c r="D16" s="18" t="s">
        <v>20</v>
      </c>
      <c r="E16" s="12">
        <v>1</v>
      </c>
      <c r="F16" s="22">
        <v>0</v>
      </c>
      <c r="G16" s="12">
        <f t="shared" si="0"/>
        <v>1</v>
      </c>
      <c r="H16" s="23">
        <v>1</v>
      </c>
      <c r="I16" s="11">
        <v>0</v>
      </c>
      <c r="J16" s="24">
        <f>G16/(E16-F16)</f>
        <v>1</v>
      </c>
      <c r="K16" s="25">
        <f t="shared" si="1"/>
        <v>1</v>
      </c>
    </row>
    <row r="17" spans="1:11" s="6" customFormat="1">
      <c r="A17" s="41" t="s">
        <v>53</v>
      </c>
      <c r="B17" s="18" t="s">
        <v>42</v>
      </c>
      <c r="C17" s="11" t="s">
        <v>6</v>
      </c>
      <c r="D17" s="18" t="s">
        <v>22</v>
      </c>
      <c r="E17" s="12">
        <v>2</v>
      </c>
      <c r="F17" s="22">
        <v>2</v>
      </c>
      <c r="G17" s="12">
        <f t="shared" si="0"/>
        <v>0</v>
      </c>
      <c r="H17" s="23">
        <v>0</v>
      </c>
      <c r="I17" s="11">
        <v>0</v>
      </c>
      <c r="J17" s="24">
        <v>0</v>
      </c>
      <c r="K17" s="25">
        <f t="shared" si="1"/>
        <v>0</v>
      </c>
    </row>
    <row r="18" spans="1:11" s="6" customFormat="1">
      <c r="A18" s="41" t="s">
        <v>63</v>
      </c>
      <c r="B18" s="18" t="s">
        <v>39</v>
      </c>
      <c r="C18" s="11" t="s">
        <v>5</v>
      </c>
      <c r="D18" s="18" t="s">
        <v>16</v>
      </c>
      <c r="E18" s="12">
        <v>1</v>
      </c>
      <c r="F18" s="22">
        <v>0</v>
      </c>
      <c r="G18" s="12">
        <f t="shared" si="0"/>
        <v>4</v>
      </c>
      <c r="H18" s="23">
        <v>1</v>
      </c>
      <c r="I18" s="11">
        <v>3</v>
      </c>
      <c r="J18" s="24">
        <f>G18/(E18-F18)</f>
        <v>4</v>
      </c>
      <c r="K18" s="25">
        <f t="shared" si="1"/>
        <v>1</v>
      </c>
    </row>
    <row r="19" spans="1:11" s="6" customFormat="1">
      <c r="A19" s="41" t="s">
        <v>49</v>
      </c>
      <c r="B19" s="18" t="s">
        <v>36</v>
      </c>
      <c r="C19" s="11" t="s">
        <v>1</v>
      </c>
      <c r="D19" s="18" t="s">
        <v>22</v>
      </c>
      <c r="E19" s="12">
        <v>1</v>
      </c>
      <c r="F19" s="22">
        <v>1</v>
      </c>
      <c r="G19" s="12">
        <f t="shared" si="0"/>
        <v>0</v>
      </c>
      <c r="H19" s="23">
        <v>0</v>
      </c>
      <c r="I19" s="12">
        <v>0</v>
      </c>
      <c r="J19" s="24">
        <v>0</v>
      </c>
      <c r="K19" s="25">
        <f t="shared" si="1"/>
        <v>0</v>
      </c>
    </row>
    <row r="20" spans="1:11" s="6" customFormat="1">
      <c r="A20" s="41" t="s">
        <v>51</v>
      </c>
      <c r="B20" s="18" t="s">
        <v>38</v>
      </c>
      <c r="C20" s="11" t="s">
        <v>1</v>
      </c>
      <c r="D20" s="18" t="s">
        <v>15</v>
      </c>
      <c r="E20" s="12">
        <v>2</v>
      </c>
      <c r="F20" s="22">
        <v>0</v>
      </c>
      <c r="G20" s="12">
        <f t="shared" si="0"/>
        <v>8</v>
      </c>
      <c r="H20" s="23">
        <v>4</v>
      </c>
      <c r="I20" s="11">
        <v>4</v>
      </c>
      <c r="J20" s="24">
        <f>G20/(E20-F20)</f>
        <v>4</v>
      </c>
      <c r="K20" s="25">
        <f t="shared" si="1"/>
        <v>1</v>
      </c>
    </row>
    <row r="21" spans="1:11" s="6" customFormat="1" ht="15" thickBot="1">
      <c r="A21" s="41" t="s">
        <v>54</v>
      </c>
      <c r="B21" s="18" t="s">
        <v>38</v>
      </c>
      <c r="C21" s="11" t="s">
        <v>1</v>
      </c>
      <c r="D21" s="18" t="s">
        <v>18</v>
      </c>
      <c r="E21" s="12">
        <v>1</v>
      </c>
      <c r="F21" s="22">
        <v>0</v>
      </c>
      <c r="G21" s="12">
        <f t="shared" si="0"/>
        <v>2</v>
      </c>
      <c r="H21" s="23">
        <v>1</v>
      </c>
      <c r="I21" s="11">
        <v>1</v>
      </c>
      <c r="J21" s="24">
        <f>G21/(E21-F21)</f>
        <v>2</v>
      </c>
      <c r="K21" s="27">
        <f t="shared" si="1"/>
        <v>1</v>
      </c>
    </row>
    <row r="22" spans="1:11" ht="19" thickBot="1">
      <c r="A22" s="28" t="s">
        <v>65</v>
      </c>
      <c r="B22" s="29">
        <v>19</v>
      </c>
      <c r="C22" s="30"/>
      <c r="D22" s="31" t="s">
        <v>61</v>
      </c>
      <c r="E22" s="32">
        <f>SUM(E3:E21)</f>
        <v>28</v>
      </c>
      <c r="F22" s="33">
        <f>SUM(F3:F21)</f>
        <v>8</v>
      </c>
      <c r="G22" s="32">
        <f>SUM(G3:G21)</f>
        <v>58</v>
      </c>
      <c r="H22" s="34">
        <f>SUM(H3:H21)</f>
        <v>33</v>
      </c>
      <c r="I22" s="35">
        <f>SUM(I3:I21)</f>
        <v>25</v>
      </c>
      <c r="J22" s="36">
        <f>G22/(E22-F22)</f>
        <v>2.9</v>
      </c>
      <c r="K22" s="37">
        <f>(K3+K4+K5+K6+K7+K8+K9+K10+K11+K12+K13+K14+K15+K16+K17+K18+K19+K20+K21)/B22</f>
        <v>0.7192982456140351</v>
      </c>
    </row>
    <row r="23" spans="1:11" ht="5.5" customHeight="1" thickBot="1"/>
    <row r="24" spans="1:11" ht="19" thickBot="1">
      <c r="A24" s="7"/>
      <c r="B24" s="8" t="s">
        <v>66</v>
      </c>
      <c r="C24" s="9"/>
      <c r="D24" s="9"/>
      <c r="E24" s="10"/>
      <c r="F24" s="10"/>
    </row>
    <row r="26" spans="1:11" s="6" customFormat="1" ht="18.5" customHeight="1">
      <c r="A26" s="4"/>
      <c r="B26" s="4"/>
      <c r="C26" s="4"/>
      <c r="D26" s="4"/>
      <c r="E26" s="5"/>
      <c r="F26" s="5"/>
      <c r="G26" s="5"/>
      <c r="H26" s="4"/>
      <c r="I26" s="4"/>
      <c r="J26" s="4"/>
      <c r="K26" s="5"/>
    </row>
  </sheetData>
  <sheetProtection password="A992" sheet="1" objects="1" scenarios="1" selectLockedCells="1" autoFilter="0"/>
  <autoFilter ref="A2:K26">
    <filterColumn colId="1"/>
  </autoFilter>
  <sortState ref="A3:T21">
    <sortCondition ref="A3"/>
  </sortState>
  <mergeCells count="1">
    <mergeCell ref="A1:K1"/>
  </mergeCells>
  <hyperlinks>
    <hyperlink ref="A3" r:id="rId1"/>
    <hyperlink ref="A4" r:id="rId2"/>
    <hyperlink ref="A5" r:id="rId3"/>
    <hyperlink ref="A6" r:id="rId4"/>
    <hyperlink ref="A7" r:id="rId5"/>
    <hyperlink ref="A8" r:id="rId6"/>
    <hyperlink ref="A9" r:id="rId7"/>
    <hyperlink ref="A10" r:id="rId8"/>
    <hyperlink ref="A11" r:id="rId9"/>
    <hyperlink ref="A12" r:id="rId10"/>
    <hyperlink ref="A13" r:id="rId11"/>
    <hyperlink ref="A14" r:id="rId12"/>
    <hyperlink ref="A15" r:id="rId13"/>
    <hyperlink ref="A16" r:id="rId14"/>
    <hyperlink ref="A17" r:id="rId15"/>
    <hyperlink ref="A18" r:id="rId16"/>
    <hyperlink ref="A19" r:id="rId17"/>
    <hyperlink ref="A20" r:id="rId18"/>
    <hyperlink ref="A21" r:id="rId19"/>
  </hyperlinks>
  <pageMargins left="0.7" right="0.7" top="0.78740157499999996" bottom="0.78740157499999996" header="0.3" footer="0.3"/>
  <pageSetup paperSize="9" orientation="portrait" horizontalDpi="4294967293" verticalDpi="0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Chov-PSI-2019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Statistika chovu šiperek 2019</dc:title>
  <dc:subject>chov šiperek KCHMPP</dc:subject>
  <dc:creator>Bc. Jana Mertlíková</dc:creator>
  <cp:keywords>šiperka, chov</cp:keywords>
  <cp:lastModifiedBy>uzivatel</cp:lastModifiedBy>
  <dcterms:created xsi:type="dcterms:W3CDTF">2020-05-01T12:20:37Z</dcterms:created>
  <dcterms:modified xsi:type="dcterms:W3CDTF">2020-07-21T06:35:26Z</dcterms:modified>
</cp:coreProperties>
</file>